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03.164\ticaret\NUMAN ONALDI (26.05.2017)\6- SATIŞ İHALELERİ\MISIR_DANE\2017\13.12.2017- 16.000 TON MAHSUL DANE MISIR SATIŞ\"/>
    </mc:Choice>
  </mc:AlternateContent>
  <bookViews>
    <workbookView xWindow="0" yWindow="0" windowWidth="21570" windowHeight="8160"/>
  </bookViews>
  <sheets>
    <sheet name="SATIŞ LİSTESİ " sheetId="15" r:id="rId1"/>
  </sheets>
  <definedNames>
    <definedName name="_xlnm.Print_Titles" localSheetId="0">'SATIŞ LİSTESİ '!$5:$6</definedName>
  </definedNames>
  <calcPr calcId="152511"/>
</workbook>
</file>

<file path=xl/calcChain.xml><?xml version="1.0" encoding="utf-8"?>
<calcChain xmlns="http://schemas.openxmlformats.org/spreadsheetml/2006/main">
  <c r="J66" i="15" l="1"/>
  <c r="J65" i="15"/>
  <c r="H64" i="15"/>
  <c r="L64" i="15" s="1"/>
  <c r="H65" i="15"/>
  <c r="L65" i="15" s="1"/>
  <c r="H66" i="15"/>
  <c r="L66" i="15" s="1"/>
  <c r="H67" i="15"/>
  <c r="L67" i="15" s="1"/>
  <c r="J62" i="15"/>
  <c r="J61" i="15"/>
  <c r="J60" i="15"/>
  <c r="J59" i="15"/>
  <c r="J58" i="15"/>
  <c r="J57" i="15"/>
  <c r="J56" i="15"/>
  <c r="J55" i="15"/>
  <c r="J54" i="15"/>
  <c r="H55" i="15"/>
  <c r="L55" i="15" s="1"/>
  <c r="H56" i="15"/>
  <c r="L56" i="15" s="1"/>
  <c r="H57" i="15"/>
  <c r="L57" i="15" s="1"/>
  <c r="H58" i="15"/>
  <c r="L58" i="15" s="1"/>
  <c r="H59" i="15"/>
  <c r="L59" i="15" s="1"/>
  <c r="H60" i="15"/>
  <c r="L60" i="15" s="1"/>
  <c r="H61" i="15"/>
  <c r="L61" i="15" s="1"/>
  <c r="H62" i="15"/>
  <c r="L62" i="15" s="1"/>
  <c r="H63" i="15"/>
  <c r="L63" i="15" s="1"/>
  <c r="J53" i="15"/>
  <c r="J52" i="15"/>
  <c r="J51" i="15"/>
  <c r="J50" i="15"/>
  <c r="J49" i="15"/>
  <c r="J48" i="15"/>
  <c r="J47" i="15"/>
  <c r="J46" i="15"/>
  <c r="J45" i="15"/>
  <c r="J44" i="15"/>
  <c r="J43" i="15"/>
  <c r="H43" i="15"/>
  <c r="L43" i="15" s="1"/>
  <c r="H44" i="15"/>
  <c r="L44" i="15" s="1"/>
  <c r="H45" i="15"/>
  <c r="L45" i="15" s="1"/>
  <c r="H46" i="15"/>
  <c r="L46" i="15" s="1"/>
  <c r="H47" i="15"/>
  <c r="L47" i="15" s="1"/>
  <c r="H48" i="15"/>
  <c r="L48" i="15" s="1"/>
  <c r="H49" i="15"/>
  <c r="L49" i="15" s="1"/>
  <c r="H50" i="15"/>
  <c r="L50" i="15" s="1"/>
  <c r="H51" i="15"/>
  <c r="L51" i="15" s="1"/>
  <c r="H52" i="15"/>
  <c r="L52" i="15" s="1"/>
  <c r="H53" i="15"/>
  <c r="L53" i="15" s="1"/>
  <c r="H54" i="15"/>
  <c r="L54" i="15" s="1"/>
  <c r="D81" i="15" l="1"/>
  <c r="F81" i="15" s="1"/>
  <c r="C81" i="15"/>
  <c r="C80" i="15"/>
  <c r="L75" i="15"/>
  <c r="L74" i="15"/>
  <c r="F73" i="15"/>
  <c r="C75" i="15" s="1"/>
  <c r="J72" i="15"/>
  <c r="H72" i="15"/>
  <c r="L72" i="15" s="1"/>
  <c r="J71" i="15"/>
  <c r="H71" i="15"/>
  <c r="L71" i="15" s="1"/>
  <c r="L70" i="15"/>
  <c r="J70" i="15"/>
  <c r="H70" i="15"/>
  <c r="J69" i="15"/>
  <c r="H69" i="15"/>
  <c r="L69" i="15" s="1"/>
  <c r="J68" i="15"/>
  <c r="H68" i="15"/>
  <c r="L68" i="15" s="1"/>
  <c r="J67" i="15"/>
  <c r="J64" i="15"/>
  <c r="J63" i="15"/>
  <c r="J42" i="15"/>
  <c r="H42" i="15"/>
  <c r="L42" i="15" s="1"/>
  <c r="J41" i="15"/>
  <c r="H41" i="15"/>
  <c r="L41" i="15" s="1"/>
  <c r="J40" i="15"/>
  <c r="H40" i="15"/>
  <c r="L40" i="15" s="1"/>
  <c r="J39" i="15"/>
  <c r="H39" i="15"/>
  <c r="L39" i="15" s="1"/>
  <c r="J38" i="15"/>
  <c r="H38" i="15"/>
  <c r="L38" i="15" s="1"/>
  <c r="J37" i="15"/>
  <c r="H37" i="15"/>
  <c r="L37" i="15" s="1"/>
  <c r="J36" i="15"/>
  <c r="H36" i="15"/>
  <c r="L36" i="15" s="1"/>
  <c r="J35" i="15"/>
  <c r="H35" i="15"/>
  <c r="L35" i="15" s="1"/>
  <c r="J34" i="15"/>
  <c r="H34" i="15"/>
  <c r="L34" i="15" s="1"/>
  <c r="J33" i="15"/>
  <c r="H33" i="15"/>
  <c r="L33" i="15" s="1"/>
  <c r="L32" i="15"/>
  <c r="J32" i="15"/>
  <c r="H32" i="15"/>
  <c r="J31" i="15"/>
  <c r="H31" i="15"/>
  <c r="L31" i="15" s="1"/>
  <c r="J30" i="15"/>
  <c r="H30" i="15"/>
  <c r="L30" i="15" s="1"/>
  <c r="J29" i="15"/>
  <c r="H29" i="15"/>
  <c r="L29" i="15" s="1"/>
  <c r="J28" i="15"/>
  <c r="H28" i="15"/>
  <c r="L28" i="15" s="1"/>
  <c r="J27" i="15"/>
  <c r="H27" i="15"/>
  <c r="L27" i="15" s="1"/>
  <c r="J26" i="15"/>
  <c r="H26" i="15"/>
  <c r="L26" i="15" s="1"/>
  <c r="J25" i="15"/>
  <c r="H25" i="15"/>
  <c r="L25" i="15" s="1"/>
  <c r="J24" i="15"/>
  <c r="H24" i="15"/>
  <c r="L24" i="15" s="1"/>
  <c r="J23" i="15"/>
  <c r="H23" i="15"/>
  <c r="L23" i="15" s="1"/>
  <c r="J22" i="15"/>
  <c r="H22" i="15"/>
  <c r="L22" i="15" s="1"/>
  <c r="J21" i="15"/>
  <c r="H21" i="15"/>
  <c r="L21" i="15" s="1"/>
  <c r="J20" i="15"/>
  <c r="H20" i="15"/>
  <c r="L20" i="15" s="1"/>
  <c r="J19" i="15"/>
  <c r="H19" i="15"/>
  <c r="L19" i="15" s="1"/>
  <c r="J18" i="15"/>
  <c r="H18" i="15"/>
  <c r="L18" i="15" s="1"/>
  <c r="J17" i="15"/>
  <c r="H17" i="15"/>
  <c r="L17" i="15" s="1"/>
  <c r="J16" i="15"/>
  <c r="H16" i="15"/>
  <c r="L16" i="15" s="1"/>
  <c r="J15" i="15"/>
  <c r="H15" i="15"/>
  <c r="L15" i="15" s="1"/>
  <c r="J14" i="15"/>
  <c r="H14" i="15"/>
  <c r="L14" i="15" s="1"/>
  <c r="L13" i="15"/>
  <c r="J13" i="15"/>
  <c r="H13" i="15"/>
  <c r="J12" i="15"/>
  <c r="H12" i="15"/>
  <c r="L12" i="15" s="1"/>
  <c r="J11" i="15"/>
  <c r="H11" i="15"/>
  <c r="L11" i="15" s="1"/>
  <c r="J10" i="15"/>
  <c r="H10" i="15"/>
  <c r="L10" i="15" s="1"/>
  <c r="J9" i="15"/>
  <c r="H9" i="15"/>
  <c r="L9" i="15" s="1"/>
  <c r="L8" i="15"/>
  <c r="J8" i="15"/>
  <c r="H8" i="15"/>
  <c r="J7" i="15"/>
  <c r="D80" i="15" s="1"/>
  <c r="F80" i="15" s="1"/>
  <c r="H7" i="15"/>
  <c r="H73" i="15" l="1"/>
  <c r="L73" i="15" s="1"/>
  <c r="C90" i="15"/>
  <c r="L7" i="15"/>
  <c r="J73" i="15"/>
  <c r="C83" i="15" l="1"/>
  <c r="D75" i="15"/>
  <c r="F75" i="15" s="1"/>
</calcChain>
</file>

<file path=xl/sharedStrings.xml><?xml version="1.0" encoding="utf-8"?>
<sst xmlns="http://schemas.openxmlformats.org/spreadsheetml/2006/main" count="298" uniqueCount="107">
  <si>
    <t>Cinsi ve Çeşidi</t>
  </si>
  <si>
    <t>Yılı</t>
  </si>
  <si>
    <t>CEYLANPINAR TARIM İŞLETMESİ MÜDÜRLÜĞÜ</t>
  </si>
  <si>
    <t>İHALE</t>
  </si>
  <si>
    <t>KALAN FİRMA</t>
  </si>
  <si>
    <t>TUTARI</t>
  </si>
  <si>
    <t>FİYATI TL/Kg</t>
  </si>
  <si>
    <t xml:space="preserve"> Mah.Tem.Kırm.Mercimek-Fırat-87</t>
  </si>
  <si>
    <t>1.</t>
  </si>
  <si>
    <t>2.</t>
  </si>
  <si>
    <t xml:space="preserve">MUHAMMEN </t>
  </si>
  <si>
    <t>MİKTARI</t>
  </si>
  <si>
    <t>ORTALAMA SATIŞ FİYATI</t>
  </si>
  <si>
    <t>Yığın No</t>
  </si>
  <si>
    <t>Teslim Yeri</t>
  </si>
  <si>
    <t>Sellektör Altı Kırık Mercimek-Fırat-87</t>
  </si>
  <si>
    <t>Miktar
(Ton)</t>
  </si>
  <si>
    <t>FİYATI 
TL/Ton</t>
  </si>
  <si>
    <t>GEÇİCİ 
TEMİNAT  %5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</si>
  <si>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</si>
  <si>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</si>
  <si>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</si>
  <si>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</si>
  <si>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</si>
  <si>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</si>
  <si>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</si>
  <si>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</si>
  <si>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</si>
  <si>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</si>
  <si>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</si>
  <si>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</si>
  <si>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</si>
  <si>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</si>
  <si>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</si>
  <si>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</si>
  <si>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</si>
  <si>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</si>
  <si>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</si>
  <si>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</si>
  <si>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</si>
  <si>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</si>
  <si>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</si>
  <si>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</si>
  <si>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</si>
  <si>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</si>
  <si>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</si>
  <si>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</si>
  <si>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</si>
  <si>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</si>
  <si>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</si>
  <si>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</si>
  <si>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</si>
  <si>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</si>
  <si>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</si>
  <si>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</si>
  <si>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</si>
  <si>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</si>
  <si>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</si>
  <si>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</si>
  <si>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TOPLAM</t>
  </si>
  <si>
    <t>Mahsul Dane Mısır</t>
  </si>
  <si>
    <t>Mahsul Dane Mısır Satışı</t>
  </si>
  <si>
    <t>ORTALAMA MISIR SATIŞ FİYATI</t>
  </si>
  <si>
    <t>P.No</t>
  </si>
  <si>
    <t>Ticaret Şefi</t>
  </si>
  <si>
    <t>İşletme Müdürü</t>
  </si>
  <si>
    <t>43.</t>
  </si>
  <si>
    <t>44.</t>
  </si>
  <si>
    <t>B.kule</t>
  </si>
  <si>
    <t xml:space="preserve">      Zafer ÖZ</t>
  </si>
  <si>
    <t>Mısır Kurutma-1</t>
  </si>
  <si>
    <t>Mısır Kurutma-2</t>
  </si>
  <si>
    <t>Mısır Kurutma-3</t>
  </si>
  <si>
    <t>Merkez</t>
  </si>
  <si>
    <t>Tahsin BACI</t>
  </si>
  <si>
    <t>Zafer ÖZ</t>
  </si>
  <si>
    <t>45.</t>
  </si>
  <si>
    <t>46.</t>
  </si>
  <si>
    <t>47.</t>
  </si>
  <si>
    <t>48.</t>
  </si>
  <si>
    <t>49.</t>
  </si>
  <si>
    <t>50.</t>
  </si>
  <si>
    <t>51.</t>
  </si>
  <si>
    <t>52.</t>
  </si>
  <si>
    <t>II. ÜRÜN MAHSÜL DANE MISIR</t>
  </si>
  <si>
    <t>Kızıler Silo-1</t>
  </si>
  <si>
    <t>Kızıler Silo-2</t>
  </si>
  <si>
    <t>Kızıler Silo-4</t>
  </si>
  <si>
    <t>Çukurova Silo-1</t>
  </si>
  <si>
    <t>Çukurova Silo-2</t>
  </si>
  <si>
    <t>Gümüşsu</t>
  </si>
  <si>
    <t>D3 Silo</t>
  </si>
  <si>
    <t>A1 Silo</t>
  </si>
  <si>
    <t>53.</t>
  </si>
  <si>
    <t>54.</t>
  </si>
  <si>
    <t>55.</t>
  </si>
  <si>
    <t>56.</t>
  </si>
  <si>
    <t>57.</t>
  </si>
  <si>
    <t>58.</t>
  </si>
  <si>
    <t>59.</t>
  </si>
  <si>
    <t>60.</t>
  </si>
  <si>
    <t>B1 Silo</t>
  </si>
  <si>
    <t>T1 Mısır Kurutma</t>
  </si>
  <si>
    <t>61.</t>
  </si>
  <si>
    <t>62.</t>
  </si>
  <si>
    <t>T2 Mısır Kurutma</t>
  </si>
  <si>
    <r>
      <t xml:space="preserve"> CEYLANPINAR TARIM İŞLETMESİ MÜDÜRLÜĞÜ
13/12/2017</t>
    </r>
    <r>
      <rPr>
        <b/>
        <sz val="22"/>
        <color indexed="10"/>
        <rFont val="Times New Roman"/>
        <family val="1"/>
        <charset val="162"/>
      </rPr>
      <t xml:space="preserve"> </t>
    </r>
    <r>
      <rPr>
        <b/>
        <sz val="22"/>
        <rFont val="Times New Roman"/>
        <family val="1"/>
        <charset val="162"/>
      </rPr>
      <t>TARİHLİ 16.000,00 TON MAHSUL DANE MISIR SATIŞ İHALE LİSTESİDİR.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</si>
</sst>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"/>
  </numFmts>
  <fonts count="12" x14ac:knownFonts="1">
    <font>
      <sz val="10"/>
      <name val="Arial"/>
      <charset val="162"/>
    </font>
    <font>
      <b/>
      <sz val="18"/>
      <name val="Times New Roman"/>
      <family val="1"/>
      <charset val="162"/>
    </font>
    <font>
      <sz val="18"/>
      <name val="Arial"/>
      <family val="2"/>
      <charset val="162"/>
    </font>
    <font>
      <sz val="18"/>
      <name val="Times New Roman"/>
      <family val="1"/>
      <charset val="162"/>
    </font>
    <font>
      <b/>
      <sz val="22"/>
      <name val="Times New Roman"/>
      <family val="1"/>
      <charset val="162"/>
    </font>
    <font>
      <b/>
      <sz val="22"/>
      <color indexed="10"/>
      <name val="Times New Roman"/>
      <family val="1"/>
      <charset val="162"/>
    </font>
    <font>
      <b/>
      <sz val="16"/>
      <name val="Times New Roman"/>
      <family val="1"/>
      <charset val="162"/>
    </font>
    <font>
      <sz val="16"/>
      <name val="Times New Roman"/>
      <family val="1"/>
      <charset val="162"/>
    </font>
    <font>
      <sz val="12"/>
      <name val="Times New Roman"/>
      <family val="1"/>
      <charset val="162"/>
    </font>
    <font>
      <sz val="20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3" fontId="9" fillId="0" borderId="0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vertical="center"/>
    </xf>
    <xf numFmtId="166" fontId="9" fillId="0" borderId="8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" fontId="10" fillId="0" borderId="0" xfId="0" applyNumberFormat="1" applyFont="1" applyFill="1" applyAlignment="1">
      <alignment vertical="center" wrapText="1"/>
    </xf>
    <xf numFmtId="4" fontId="10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4" fontId="10" fillId="0" borderId="0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 wrapText="1"/>
    </xf>
    <xf numFmtId="4" fontId="10" fillId="0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6"/>
  <sheetViews>
    <sheetView tabSelected="1" view="pageBreakPreview" topLeftCell="A62" zoomScaleNormal="100" zoomScaleSheetLayoutView="100" workbookViewId="0">
      <selection activeCell="E90" sqref="E90"/>
    </sheetView>
  </sheetViews>
  <sheetFormatPr defaultColWidth="9.28515625" defaultRowHeight="23.25" x14ac:dyDescent="0.2"/>
  <cols>
    <col min="1" max="1" width="8.42578125" style="26" bestFit="1" customWidth="1"/>
    <col min="2" max="2" width="33.85546875" style="28" customWidth="1"/>
    <col min="3" max="3" width="14" style="43" customWidth="1"/>
    <col min="4" max="4" width="8.140625" style="44" bestFit="1" customWidth="1"/>
    <col min="5" max="5" width="29" style="44" customWidth="1"/>
    <col min="6" max="6" width="15.140625" style="29" bestFit="1" customWidth="1"/>
    <col min="7" max="7" width="15.140625" style="15" customWidth="1"/>
    <col min="8" max="8" width="21.85546875" style="16" customWidth="1"/>
    <col min="9" max="9" width="17.85546875" style="16" hidden="1" customWidth="1"/>
    <col min="10" max="10" width="26.42578125" style="16" hidden="1" customWidth="1"/>
    <col min="11" max="11" width="49.42578125" style="16" hidden="1" customWidth="1"/>
    <col min="12" max="12" width="31.28515625" style="2" customWidth="1"/>
    <col min="13" max="13" width="28.140625" style="2" customWidth="1"/>
    <col min="14" max="16384" width="9.28515625" style="2"/>
  </cols>
  <sheetData>
    <row r="2" spans="1:12" ht="54.75" customHeight="1" x14ac:dyDescent="0.2">
      <c r="A2" s="65" t="s">
        <v>106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3.5" customHeight="1" x14ac:dyDescent="0.2">
      <c r="A3" s="1"/>
      <c r="B3" s="1"/>
      <c r="C3" s="37"/>
      <c r="D3" s="37"/>
      <c r="E3" s="37"/>
      <c r="F3" s="1"/>
      <c r="G3" s="1"/>
      <c r="H3" s="1"/>
      <c r="I3" s="1"/>
      <c r="J3" s="1"/>
      <c r="K3" s="1"/>
      <c r="L3" s="1"/>
    </row>
    <row r="4" spans="1:12" ht="3" hidden="1" customHeight="1" x14ac:dyDescent="0.2">
      <c r="A4" s="1"/>
      <c r="B4" s="1"/>
      <c r="C4" s="37"/>
      <c r="D4" s="37"/>
      <c r="E4" s="37"/>
      <c r="F4" s="1"/>
      <c r="G4" s="1"/>
      <c r="H4" s="1"/>
      <c r="I4" s="1"/>
      <c r="J4" s="1"/>
      <c r="K4" s="1"/>
    </row>
    <row r="5" spans="1:12" ht="18" customHeight="1" x14ac:dyDescent="0.2">
      <c r="A5" s="64" t="s">
        <v>63</v>
      </c>
      <c r="B5" s="66" t="s">
        <v>0</v>
      </c>
      <c r="C5" s="78" t="s">
        <v>14</v>
      </c>
      <c r="D5" s="78" t="s">
        <v>1</v>
      </c>
      <c r="E5" s="78" t="s">
        <v>13</v>
      </c>
      <c r="F5" s="68" t="s">
        <v>16</v>
      </c>
      <c r="G5" s="64" t="s">
        <v>10</v>
      </c>
      <c r="H5" s="64"/>
      <c r="I5" s="64" t="s">
        <v>3</v>
      </c>
      <c r="J5" s="64"/>
      <c r="K5" s="64" t="s">
        <v>4</v>
      </c>
      <c r="L5" s="64" t="s">
        <v>18</v>
      </c>
    </row>
    <row r="6" spans="1:12" ht="45" x14ac:dyDescent="0.2">
      <c r="A6" s="64"/>
      <c r="B6" s="67"/>
      <c r="C6" s="78"/>
      <c r="D6" s="78"/>
      <c r="E6" s="78"/>
      <c r="F6" s="68"/>
      <c r="G6" s="3" t="s">
        <v>17</v>
      </c>
      <c r="H6" s="34" t="s">
        <v>5</v>
      </c>
      <c r="I6" s="3" t="s">
        <v>6</v>
      </c>
      <c r="J6" s="34" t="s">
        <v>5</v>
      </c>
      <c r="K6" s="64"/>
      <c r="L6" s="64"/>
    </row>
    <row r="7" spans="1:12" ht="19.5" customHeight="1" x14ac:dyDescent="0.2">
      <c r="A7" s="4" t="s">
        <v>8</v>
      </c>
      <c r="B7" s="35" t="s">
        <v>84</v>
      </c>
      <c r="C7" s="36" t="s">
        <v>73</v>
      </c>
      <c r="D7" s="36">
        <v>2017</v>
      </c>
      <c r="E7" s="36" t="s">
        <v>85</v>
      </c>
      <c r="F7" s="5">
        <v>250</v>
      </c>
      <c r="G7" s="6">
        <v>800</v>
      </c>
      <c r="H7" s="6">
        <f t="shared" ref="H7:H72" si="0">SUM(F7*G7)</f>
        <v>200000</v>
      </c>
      <c r="I7" s="6"/>
      <c r="J7" s="6">
        <f t="shared" ref="J7:J72" si="1">F7*I7</f>
        <v>0</v>
      </c>
      <c r="K7" s="6"/>
      <c r="L7" s="7">
        <f>SUM(H7*5/100)</f>
        <v>10000</v>
      </c>
    </row>
    <row r="8" spans="1:12" ht="19.5" customHeight="1" x14ac:dyDescent="0.2">
      <c r="A8" s="4" t="s">
        <v>9</v>
      </c>
      <c r="B8" s="35" t="s">
        <v>84</v>
      </c>
      <c r="C8" s="36" t="s">
        <v>73</v>
      </c>
      <c r="D8" s="36">
        <v>2017</v>
      </c>
      <c r="E8" s="36" t="s">
        <v>85</v>
      </c>
      <c r="F8" s="5">
        <v>250</v>
      </c>
      <c r="G8" s="6">
        <v>800</v>
      </c>
      <c r="H8" s="6">
        <f t="shared" si="0"/>
        <v>200000</v>
      </c>
      <c r="I8" s="6"/>
      <c r="J8" s="6">
        <f t="shared" si="1"/>
        <v>0</v>
      </c>
      <c r="K8" s="6"/>
      <c r="L8" s="7">
        <f t="shared" ref="L8:L75" si="2">SUM(H8*5/100)</f>
        <v>10000</v>
      </c>
    </row>
    <row r="9" spans="1:12" ht="19.5" customHeight="1" x14ac:dyDescent="0.2">
      <c r="A9" s="4" t="s">
        <v>19</v>
      </c>
      <c r="B9" s="35" t="s">
        <v>84</v>
      </c>
      <c r="C9" s="36" t="s">
        <v>73</v>
      </c>
      <c r="D9" s="36">
        <v>2017</v>
      </c>
      <c r="E9" s="36" t="s">
        <v>85</v>
      </c>
      <c r="F9" s="5">
        <v>250</v>
      </c>
      <c r="G9" s="6">
        <v>800</v>
      </c>
      <c r="H9" s="6">
        <f t="shared" si="0"/>
        <v>200000</v>
      </c>
      <c r="I9" s="6"/>
      <c r="J9" s="6">
        <f t="shared" si="1"/>
        <v>0</v>
      </c>
      <c r="K9" s="6"/>
      <c r="L9" s="7">
        <f t="shared" si="2"/>
        <v>10000</v>
      </c>
    </row>
    <row r="10" spans="1:12" ht="19.5" customHeight="1" x14ac:dyDescent="0.2">
      <c r="A10" s="4" t="s">
        <v>20</v>
      </c>
      <c r="B10" s="35" t="s">
        <v>84</v>
      </c>
      <c r="C10" s="36" t="s">
        <v>73</v>
      </c>
      <c r="D10" s="36">
        <v>2017</v>
      </c>
      <c r="E10" s="36" t="s">
        <v>85</v>
      </c>
      <c r="F10" s="5">
        <v>250</v>
      </c>
      <c r="G10" s="6">
        <v>800</v>
      </c>
      <c r="H10" s="6">
        <f t="shared" si="0"/>
        <v>200000</v>
      </c>
      <c r="I10" s="6"/>
      <c r="J10" s="6">
        <f t="shared" si="1"/>
        <v>0</v>
      </c>
      <c r="K10" s="6"/>
      <c r="L10" s="7">
        <f t="shared" si="2"/>
        <v>10000</v>
      </c>
    </row>
    <row r="11" spans="1:12" ht="19.5" customHeight="1" x14ac:dyDescent="0.2">
      <c r="A11" s="4" t="s">
        <v>21</v>
      </c>
      <c r="B11" s="35" t="s">
        <v>84</v>
      </c>
      <c r="C11" s="36" t="s">
        <v>73</v>
      </c>
      <c r="D11" s="36">
        <v>2017</v>
      </c>
      <c r="E11" s="36" t="s">
        <v>86</v>
      </c>
      <c r="F11" s="5">
        <v>250</v>
      </c>
      <c r="G11" s="6">
        <v>800</v>
      </c>
      <c r="H11" s="6">
        <f t="shared" si="0"/>
        <v>200000</v>
      </c>
      <c r="I11" s="6"/>
      <c r="J11" s="6">
        <f t="shared" si="1"/>
        <v>0</v>
      </c>
      <c r="K11" s="6"/>
      <c r="L11" s="7">
        <f t="shared" si="2"/>
        <v>10000</v>
      </c>
    </row>
    <row r="12" spans="1:12" ht="19.5" customHeight="1" x14ac:dyDescent="0.2">
      <c r="A12" s="4" t="s">
        <v>22</v>
      </c>
      <c r="B12" s="35" t="s">
        <v>84</v>
      </c>
      <c r="C12" s="36" t="s">
        <v>73</v>
      </c>
      <c r="D12" s="36">
        <v>2017</v>
      </c>
      <c r="E12" s="36" t="s">
        <v>86</v>
      </c>
      <c r="F12" s="5">
        <v>250</v>
      </c>
      <c r="G12" s="6">
        <v>800</v>
      </c>
      <c r="H12" s="6">
        <f t="shared" si="0"/>
        <v>200000</v>
      </c>
      <c r="I12" s="6"/>
      <c r="J12" s="6">
        <f t="shared" si="1"/>
        <v>0</v>
      </c>
      <c r="K12" s="6"/>
      <c r="L12" s="7">
        <f t="shared" si="2"/>
        <v>10000</v>
      </c>
    </row>
    <row r="13" spans="1:12" ht="19.5" customHeight="1" x14ac:dyDescent="0.2">
      <c r="A13" s="4" t="s">
        <v>23</v>
      </c>
      <c r="B13" s="35" t="s">
        <v>84</v>
      </c>
      <c r="C13" s="36" t="s">
        <v>73</v>
      </c>
      <c r="D13" s="36">
        <v>2017</v>
      </c>
      <c r="E13" s="36" t="s">
        <v>86</v>
      </c>
      <c r="F13" s="5">
        <v>250</v>
      </c>
      <c r="G13" s="6">
        <v>800</v>
      </c>
      <c r="H13" s="6">
        <f t="shared" si="0"/>
        <v>200000</v>
      </c>
      <c r="I13" s="6"/>
      <c r="J13" s="6">
        <f t="shared" si="1"/>
        <v>0</v>
      </c>
      <c r="K13" s="6"/>
      <c r="L13" s="7">
        <f t="shared" si="2"/>
        <v>10000</v>
      </c>
    </row>
    <row r="14" spans="1:12" ht="19.5" customHeight="1" x14ac:dyDescent="0.2">
      <c r="A14" s="4" t="s">
        <v>24</v>
      </c>
      <c r="B14" s="35" t="s">
        <v>84</v>
      </c>
      <c r="C14" s="36" t="s">
        <v>73</v>
      </c>
      <c r="D14" s="36">
        <v>2017</v>
      </c>
      <c r="E14" s="36" t="s">
        <v>86</v>
      </c>
      <c r="F14" s="5">
        <v>250</v>
      </c>
      <c r="G14" s="6">
        <v>800</v>
      </c>
      <c r="H14" s="6">
        <f t="shared" si="0"/>
        <v>200000</v>
      </c>
      <c r="I14" s="6"/>
      <c r="J14" s="6">
        <f t="shared" si="1"/>
        <v>0</v>
      </c>
      <c r="K14" s="6"/>
      <c r="L14" s="7">
        <f t="shared" si="2"/>
        <v>10000</v>
      </c>
    </row>
    <row r="15" spans="1:12" ht="19.5" customHeight="1" x14ac:dyDescent="0.2">
      <c r="A15" s="4" t="s">
        <v>25</v>
      </c>
      <c r="B15" s="35" t="s">
        <v>84</v>
      </c>
      <c r="C15" s="36" t="s">
        <v>73</v>
      </c>
      <c r="D15" s="36">
        <v>2017</v>
      </c>
      <c r="E15" s="36" t="s">
        <v>87</v>
      </c>
      <c r="F15" s="5">
        <v>250</v>
      </c>
      <c r="G15" s="6">
        <v>800</v>
      </c>
      <c r="H15" s="6">
        <f t="shared" si="0"/>
        <v>200000</v>
      </c>
      <c r="I15" s="6"/>
      <c r="J15" s="6">
        <f t="shared" si="1"/>
        <v>0</v>
      </c>
      <c r="K15" s="6"/>
      <c r="L15" s="7">
        <f t="shared" si="2"/>
        <v>10000</v>
      </c>
    </row>
    <row r="16" spans="1:12" ht="19.5" customHeight="1" x14ac:dyDescent="0.2">
      <c r="A16" s="4" t="s">
        <v>26</v>
      </c>
      <c r="B16" s="35" t="s">
        <v>84</v>
      </c>
      <c r="C16" s="36" t="s">
        <v>73</v>
      </c>
      <c r="D16" s="36">
        <v>2017</v>
      </c>
      <c r="E16" s="36" t="s">
        <v>87</v>
      </c>
      <c r="F16" s="5">
        <v>250</v>
      </c>
      <c r="G16" s="6">
        <v>800</v>
      </c>
      <c r="H16" s="6">
        <f t="shared" si="0"/>
        <v>200000</v>
      </c>
      <c r="I16" s="6"/>
      <c r="J16" s="6">
        <f t="shared" si="1"/>
        <v>0</v>
      </c>
      <c r="K16" s="6"/>
      <c r="L16" s="7">
        <f t="shared" si="2"/>
        <v>10000</v>
      </c>
    </row>
    <row r="17" spans="1:12" ht="19.5" customHeight="1" x14ac:dyDescent="0.2">
      <c r="A17" s="4" t="s">
        <v>27</v>
      </c>
      <c r="B17" s="35" t="s">
        <v>84</v>
      </c>
      <c r="C17" s="36" t="s">
        <v>73</v>
      </c>
      <c r="D17" s="36">
        <v>2017</v>
      </c>
      <c r="E17" s="36" t="s">
        <v>87</v>
      </c>
      <c r="F17" s="5">
        <v>250</v>
      </c>
      <c r="G17" s="6">
        <v>800</v>
      </c>
      <c r="H17" s="6">
        <f t="shared" si="0"/>
        <v>200000</v>
      </c>
      <c r="I17" s="6"/>
      <c r="J17" s="6">
        <f t="shared" si="1"/>
        <v>0</v>
      </c>
      <c r="K17" s="6"/>
      <c r="L17" s="7">
        <f t="shared" si="2"/>
        <v>10000</v>
      </c>
    </row>
    <row r="18" spans="1:12" ht="19.5" customHeight="1" x14ac:dyDescent="0.2">
      <c r="A18" s="4" t="s">
        <v>28</v>
      </c>
      <c r="B18" s="35" t="s">
        <v>84</v>
      </c>
      <c r="C18" s="36" t="s">
        <v>73</v>
      </c>
      <c r="D18" s="36">
        <v>2017</v>
      </c>
      <c r="E18" s="36" t="s">
        <v>87</v>
      </c>
      <c r="F18" s="5">
        <v>250</v>
      </c>
      <c r="G18" s="6">
        <v>800</v>
      </c>
      <c r="H18" s="6">
        <f t="shared" si="0"/>
        <v>200000</v>
      </c>
      <c r="I18" s="6"/>
      <c r="J18" s="6">
        <f t="shared" si="1"/>
        <v>0</v>
      </c>
      <c r="K18" s="6"/>
      <c r="L18" s="7">
        <f t="shared" si="2"/>
        <v>10000</v>
      </c>
    </row>
    <row r="19" spans="1:12" ht="19.5" customHeight="1" x14ac:dyDescent="0.2">
      <c r="A19" s="4" t="s">
        <v>29</v>
      </c>
      <c r="B19" s="35" t="s">
        <v>84</v>
      </c>
      <c r="C19" s="36" t="s">
        <v>73</v>
      </c>
      <c r="D19" s="36">
        <v>2017</v>
      </c>
      <c r="E19" s="36" t="s">
        <v>88</v>
      </c>
      <c r="F19" s="5">
        <v>250</v>
      </c>
      <c r="G19" s="6">
        <v>800</v>
      </c>
      <c r="H19" s="6">
        <f t="shared" si="0"/>
        <v>200000</v>
      </c>
      <c r="I19" s="6"/>
      <c r="J19" s="6">
        <f t="shared" si="1"/>
        <v>0</v>
      </c>
      <c r="K19" s="6"/>
      <c r="L19" s="7">
        <f t="shared" si="2"/>
        <v>10000</v>
      </c>
    </row>
    <row r="20" spans="1:12" ht="19.5" customHeight="1" x14ac:dyDescent="0.2">
      <c r="A20" s="4" t="s">
        <v>30</v>
      </c>
      <c r="B20" s="35" t="s">
        <v>84</v>
      </c>
      <c r="C20" s="36" t="s">
        <v>73</v>
      </c>
      <c r="D20" s="36">
        <v>2017</v>
      </c>
      <c r="E20" s="36" t="s">
        <v>88</v>
      </c>
      <c r="F20" s="5">
        <v>250</v>
      </c>
      <c r="G20" s="6">
        <v>800</v>
      </c>
      <c r="H20" s="6">
        <f t="shared" si="0"/>
        <v>200000</v>
      </c>
      <c r="I20" s="6"/>
      <c r="J20" s="6">
        <f t="shared" si="1"/>
        <v>0</v>
      </c>
      <c r="K20" s="6"/>
      <c r="L20" s="7">
        <f t="shared" si="2"/>
        <v>10000</v>
      </c>
    </row>
    <row r="21" spans="1:12" ht="19.5" customHeight="1" x14ac:dyDescent="0.2">
      <c r="A21" s="4" t="s">
        <v>31</v>
      </c>
      <c r="B21" s="35" t="s">
        <v>84</v>
      </c>
      <c r="C21" s="36" t="s">
        <v>73</v>
      </c>
      <c r="D21" s="36">
        <v>2017</v>
      </c>
      <c r="E21" s="36" t="s">
        <v>88</v>
      </c>
      <c r="F21" s="5">
        <v>250</v>
      </c>
      <c r="G21" s="6">
        <v>800</v>
      </c>
      <c r="H21" s="6">
        <f t="shared" si="0"/>
        <v>200000</v>
      </c>
      <c r="I21" s="6"/>
      <c r="J21" s="6">
        <f t="shared" si="1"/>
        <v>0</v>
      </c>
      <c r="K21" s="6"/>
      <c r="L21" s="7">
        <f t="shared" si="2"/>
        <v>10000</v>
      </c>
    </row>
    <row r="22" spans="1:12" ht="19.5" customHeight="1" x14ac:dyDescent="0.2">
      <c r="A22" s="4" t="s">
        <v>32</v>
      </c>
      <c r="B22" s="35" t="s">
        <v>84</v>
      </c>
      <c r="C22" s="36" t="s">
        <v>73</v>
      </c>
      <c r="D22" s="36">
        <v>2017</v>
      </c>
      <c r="E22" s="36" t="s">
        <v>88</v>
      </c>
      <c r="F22" s="5">
        <v>250</v>
      </c>
      <c r="G22" s="6">
        <v>800</v>
      </c>
      <c r="H22" s="6">
        <f t="shared" si="0"/>
        <v>200000</v>
      </c>
      <c r="I22" s="6"/>
      <c r="J22" s="6">
        <f t="shared" si="1"/>
        <v>0</v>
      </c>
      <c r="K22" s="6"/>
      <c r="L22" s="7">
        <f t="shared" si="2"/>
        <v>10000</v>
      </c>
    </row>
    <row r="23" spans="1:12" ht="19.5" customHeight="1" x14ac:dyDescent="0.2">
      <c r="A23" s="4" t="s">
        <v>33</v>
      </c>
      <c r="B23" s="35" t="s">
        <v>84</v>
      </c>
      <c r="C23" s="36" t="s">
        <v>73</v>
      </c>
      <c r="D23" s="36">
        <v>2017</v>
      </c>
      <c r="E23" s="36" t="s">
        <v>89</v>
      </c>
      <c r="F23" s="5">
        <v>250</v>
      </c>
      <c r="G23" s="6">
        <v>800</v>
      </c>
      <c r="H23" s="6">
        <f t="shared" si="0"/>
        <v>200000</v>
      </c>
      <c r="I23" s="6"/>
      <c r="J23" s="6">
        <f t="shared" si="1"/>
        <v>0</v>
      </c>
      <c r="K23" s="6"/>
      <c r="L23" s="7">
        <f t="shared" si="2"/>
        <v>10000</v>
      </c>
    </row>
    <row r="24" spans="1:12" ht="19.5" customHeight="1" x14ac:dyDescent="0.2">
      <c r="A24" s="4" t="s">
        <v>34</v>
      </c>
      <c r="B24" s="35" t="s">
        <v>84</v>
      </c>
      <c r="C24" s="36" t="s">
        <v>73</v>
      </c>
      <c r="D24" s="36">
        <v>2017</v>
      </c>
      <c r="E24" s="36" t="s">
        <v>89</v>
      </c>
      <c r="F24" s="5">
        <v>250</v>
      </c>
      <c r="G24" s="6">
        <v>800</v>
      </c>
      <c r="H24" s="6">
        <f t="shared" si="0"/>
        <v>200000</v>
      </c>
      <c r="I24" s="6"/>
      <c r="J24" s="6">
        <f t="shared" si="1"/>
        <v>0</v>
      </c>
      <c r="K24" s="6"/>
      <c r="L24" s="7">
        <f t="shared" si="2"/>
        <v>10000</v>
      </c>
    </row>
    <row r="25" spans="1:12" ht="19.5" customHeight="1" x14ac:dyDescent="0.2">
      <c r="A25" s="4" t="s">
        <v>35</v>
      </c>
      <c r="B25" s="35" t="s">
        <v>84</v>
      </c>
      <c r="C25" s="36" t="s">
        <v>73</v>
      </c>
      <c r="D25" s="36">
        <v>2017</v>
      </c>
      <c r="E25" s="36" t="s">
        <v>89</v>
      </c>
      <c r="F25" s="5">
        <v>250</v>
      </c>
      <c r="G25" s="6">
        <v>800</v>
      </c>
      <c r="H25" s="6">
        <f t="shared" si="0"/>
        <v>200000</v>
      </c>
      <c r="I25" s="6"/>
      <c r="J25" s="6">
        <f t="shared" si="1"/>
        <v>0</v>
      </c>
      <c r="K25" s="6"/>
      <c r="L25" s="7">
        <f t="shared" si="2"/>
        <v>10000</v>
      </c>
    </row>
    <row r="26" spans="1:12" ht="19.5" customHeight="1" x14ac:dyDescent="0.2">
      <c r="A26" s="4" t="s">
        <v>36</v>
      </c>
      <c r="B26" s="35" t="s">
        <v>84</v>
      </c>
      <c r="C26" s="36" t="s">
        <v>73</v>
      </c>
      <c r="D26" s="36">
        <v>2017</v>
      </c>
      <c r="E26" s="36" t="s">
        <v>89</v>
      </c>
      <c r="F26" s="5">
        <v>250</v>
      </c>
      <c r="G26" s="6">
        <v>800</v>
      </c>
      <c r="H26" s="6">
        <f t="shared" si="0"/>
        <v>200000</v>
      </c>
      <c r="I26" s="6"/>
      <c r="J26" s="6">
        <f t="shared" si="1"/>
        <v>0</v>
      </c>
      <c r="K26" s="6"/>
      <c r="L26" s="7">
        <f t="shared" si="2"/>
        <v>10000</v>
      </c>
    </row>
    <row r="27" spans="1:12" ht="19.5" customHeight="1" x14ac:dyDescent="0.2">
      <c r="A27" s="4" t="s">
        <v>37</v>
      </c>
      <c r="B27" s="35" t="s">
        <v>84</v>
      </c>
      <c r="C27" s="36" t="s">
        <v>68</v>
      </c>
      <c r="D27" s="36">
        <v>2017</v>
      </c>
      <c r="E27" s="36" t="s">
        <v>70</v>
      </c>
      <c r="F27" s="5">
        <v>250</v>
      </c>
      <c r="G27" s="6">
        <v>800</v>
      </c>
      <c r="H27" s="6">
        <f t="shared" si="0"/>
        <v>200000</v>
      </c>
      <c r="I27" s="6"/>
      <c r="J27" s="6">
        <f t="shared" si="1"/>
        <v>0</v>
      </c>
      <c r="K27" s="6"/>
      <c r="L27" s="7">
        <f t="shared" si="2"/>
        <v>10000</v>
      </c>
    </row>
    <row r="28" spans="1:12" ht="19.5" customHeight="1" x14ac:dyDescent="0.2">
      <c r="A28" s="4" t="s">
        <v>38</v>
      </c>
      <c r="B28" s="35" t="s">
        <v>84</v>
      </c>
      <c r="C28" s="36" t="s">
        <v>68</v>
      </c>
      <c r="D28" s="36">
        <v>2017</v>
      </c>
      <c r="E28" s="36" t="s">
        <v>70</v>
      </c>
      <c r="F28" s="5">
        <v>250</v>
      </c>
      <c r="G28" s="6">
        <v>800</v>
      </c>
      <c r="H28" s="6">
        <f t="shared" si="0"/>
        <v>200000</v>
      </c>
      <c r="I28" s="6"/>
      <c r="J28" s="6">
        <f t="shared" si="1"/>
        <v>0</v>
      </c>
      <c r="K28" s="6"/>
      <c r="L28" s="7">
        <f t="shared" si="2"/>
        <v>10000</v>
      </c>
    </row>
    <row r="29" spans="1:12" ht="19.5" customHeight="1" x14ac:dyDescent="0.2">
      <c r="A29" s="4" t="s">
        <v>39</v>
      </c>
      <c r="B29" s="35" t="s">
        <v>84</v>
      </c>
      <c r="C29" s="36" t="s">
        <v>68</v>
      </c>
      <c r="D29" s="36">
        <v>2017</v>
      </c>
      <c r="E29" s="36" t="s">
        <v>70</v>
      </c>
      <c r="F29" s="5">
        <v>250</v>
      </c>
      <c r="G29" s="6">
        <v>800</v>
      </c>
      <c r="H29" s="6">
        <f t="shared" si="0"/>
        <v>200000</v>
      </c>
      <c r="I29" s="6"/>
      <c r="J29" s="6">
        <f t="shared" si="1"/>
        <v>0</v>
      </c>
      <c r="K29" s="6"/>
      <c r="L29" s="7">
        <f t="shared" si="2"/>
        <v>10000</v>
      </c>
    </row>
    <row r="30" spans="1:12" ht="19.5" customHeight="1" x14ac:dyDescent="0.2">
      <c r="A30" s="4" t="s">
        <v>40</v>
      </c>
      <c r="B30" s="35" t="s">
        <v>84</v>
      </c>
      <c r="C30" s="36" t="s">
        <v>68</v>
      </c>
      <c r="D30" s="36">
        <v>2017</v>
      </c>
      <c r="E30" s="36" t="s">
        <v>70</v>
      </c>
      <c r="F30" s="5">
        <v>250</v>
      </c>
      <c r="G30" s="6">
        <v>800</v>
      </c>
      <c r="H30" s="6">
        <f t="shared" si="0"/>
        <v>200000</v>
      </c>
      <c r="I30" s="6"/>
      <c r="J30" s="6">
        <f t="shared" si="1"/>
        <v>0</v>
      </c>
      <c r="K30" s="6"/>
      <c r="L30" s="7">
        <f t="shared" si="2"/>
        <v>10000</v>
      </c>
    </row>
    <row r="31" spans="1:12" ht="19.5" customHeight="1" x14ac:dyDescent="0.2">
      <c r="A31" s="4" t="s">
        <v>41</v>
      </c>
      <c r="B31" s="35" t="s">
        <v>84</v>
      </c>
      <c r="C31" s="36" t="s">
        <v>68</v>
      </c>
      <c r="D31" s="36">
        <v>2017</v>
      </c>
      <c r="E31" s="36" t="s">
        <v>71</v>
      </c>
      <c r="F31" s="5">
        <v>250</v>
      </c>
      <c r="G31" s="6">
        <v>800</v>
      </c>
      <c r="H31" s="6">
        <f t="shared" si="0"/>
        <v>200000</v>
      </c>
      <c r="I31" s="6"/>
      <c r="J31" s="6">
        <f t="shared" si="1"/>
        <v>0</v>
      </c>
      <c r="K31" s="6"/>
      <c r="L31" s="7">
        <f t="shared" si="2"/>
        <v>10000</v>
      </c>
    </row>
    <row r="32" spans="1:12" ht="19.5" customHeight="1" x14ac:dyDescent="0.2">
      <c r="A32" s="4" t="s">
        <v>42</v>
      </c>
      <c r="B32" s="35" t="s">
        <v>84</v>
      </c>
      <c r="C32" s="36" t="s">
        <v>68</v>
      </c>
      <c r="D32" s="36">
        <v>2017</v>
      </c>
      <c r="E32" s="36" t="s">
        <v>71</v>
      </c>
      <c r="F32" s="5">
        <v>250</v>
      </c>
      <c r="G32" s="6">
        <v>800</v>
      </c>
      <c r="H32" s="6">
        <f t="shared" si="0"/>
        <v>200000</v>
      </c>
      <c r="I32" s="6"/>
      <c r="J32" s="6">
        <f t="shared" si="1"/>
        <v>0</v>
      </c>
      <c r="K32" s="6"/>
      <c r="L32" s="7">
        <f t="shared" si="2"/>
        <v>10000</v>
      </c>
    </row>
    <row r="33" spans="1:12" ht="19.5" customHeight="1" x14ac:dyDescent="0.2">
      <c r="A33" s="4" t="s">
        <v>43</v>
      </c>
      <c r="B33" s="35" t="s">
        <v>84</v>
      </c>
      <c r="C33" s="36" t="s">
        <v>68</v>
      </c>
      <c r="D33" s="36">
        <v>2017</v>
      </c>
      <c r="E33" s="36" t="s">
        <v>71</v>
      </c>
      <c r="F33" s="5">
        <v>250</v>
      </c>
      <c r="G33" s="6">
        <v>800</v>
      </c>
      <c r="H33" s="6">
        <f t="shared" si="0"/>
        <v>200000</v>
      </c>
      <c r="I33" s="6"/>
      <c r="J33" s="6">
        <f t="shared" si="1"/>
        <v>0</v>
      </c>
      <c r="K33" s="6"/>
      <c r="L33" s="7">
        <f t="shared" si="2"/>
        <v>10000</v>
      </c>
    </row>
    <row r="34" spans="1:12" ht="19.5" customHeight="1" x14ac:dyDescent="0.2">
      <c r="A34" s="4" t="s">
        <v>44</v>
      </c>
      <c r="B34" s="35" t="s">
        <v>84</v>
      </c>
      <c r="C34" s="36" t="s">
        <v>68</v>
      </c>
      <c r="D34" s="36">
        <v>2017</v>
      </c>
      <c r="E34" s="36" t="s">
        <v>71</v>
      </c>
      <c r="F34" s="5">
        <v>250</v>
      </c>
      <c r="G34" s="6">
        <v>800</v>
      </c>
      <c r="H34" s="6">
        <f t="shared" si="0"/>
        <v>200000</v>
      </c>
      <c r="I34" s="6"/>
      <c r="J34" s="6">
        <f t="shared" si="1"/>
        <v>0</v>
      </c>
      <c r="K34" s="6"/>
      <c r="L34" s="7">
        <f t="shared" si="2"/>
        <v>10000</v>
      </c>
    </row>
    <row r="35" spans="1:12" ht="19.5" customHeight="1" x14ac:dyDescent="0.2">
      <c r="A35" s="4" t="s">
        <v>45</v>
      </c>
      <c r="B35" s="35" t="s">
        <v>84</v>
      </c>
      <c r="C35" s="36" t="s">
        <v>68</v>
      </c>
      <c r="D35" s="36">
        <v>2017</v>
      </c>
      <c r="E35" s="36" t="s">
        <v>72</v>
      </c>
      <c r="F35" s="5">
        <v>250</v>
      </c>
      <c r="G35" s="6">
        <v>800</v>
      </c>
      <c r="H35" s="6">
        <f t="shared" si="0"/>
        <v>200000</v>
      </c>
      <c r="I35" s="6"/>
      <c r="J35" s="6">
        <f t="shared" si="1"/>
        <v>0</v>
      </c>
      <c r="K35" s="6"/>
      <c r="L35" s="7">
        <f t="shared" si="2"/>
        <v>10000</v>
      </c>
    </row>
    <row r="36" spans="1:12" ht="19.5" customHeight="1" x14ac:dyDescent="0.2">
      <c r="A36" s="4" t="s">
        <v>46</v>
      </c>
      <c r="B36" s="35" t="s">
        <v>84</v>
      </c>
      <c r="C36" s="36" t="s">
        <v>68</v>
      </c>
      <c r="D36" s="36">
        <v>2017</v>
      </c>
      <c r="E36" s="36" t="s">
        <v>72</v>
      </c>
      <c r="F36" s="5">
        <v>250</v>
      </c>
      <c r="G36" s="6">
        <v>800</v>
      </c>
      <c r="H36" s="6">
        <f t="shared" si="0"/>
        <v>200000</v>
      </c>
      <c r="I36" s="6"/>
      <c r="J36" s="6">
        <f t="shared" si="1"/>
        <v>0</v>
      </c>
      <c r="K36" s="6"/>
      <c r="L36" s="7">
        <f t="shared" si="2"/>
        <v>10000</v>
      </c>
    </row>
    <row r="37" spans="1:12" ht="19.5" customHeight="1" x14ac:dyDescent="0.2">
      <c r="A37" s="4" t="s">
        <v>47</v>
      </c>
      <c r="B37" s="35" t="s">
        <v>84</v>
      </c>
      <c r="C37" s="36" t="s">
        <v>68</v>
      </c>
      <c r="D37" s="36">
        <v>2017</v>
      </c>
      <c r="E37" s="36" t="s">
        <v>72</v>
      </c>
      <c r="F37" s="5">
        <v>250</v>
      </c>
      <c r="G37" s="6">
        <v>800</v>
      </c>
      <c r="H37" s="6">
        <f t="shared" si="0"/>
        <v>200000</v>
      </c>
      <c r="I37" s="6"/>
      <c r="J37" s="6">
        <f t="shared" si="1"/>
        <v>0</v>
      </c>
      <c r="K37" s="6"/>
      <c r="L37" s="7">
        <f t="shared" si="2"/>
        <v>10000</v>
      </c>
    </row>
    <row r="38" spans="1:12" ht="19.5" customHeight="1" x14ac:dyDescent="0.2">
      <c r="A38" s="4" t="s">
        <v>48</v>
      </c>
      <c r="B38" s="35" t="s">
        <v>84</v>
      </c>
      <c r="C38" s="36" t="s">
        <v>68</v>
      </c>
      <c r="D38" s="36">
        <v>2017</v>
      </c>
      <c r="E38" s="36" t="s">
        <v>72</v>
      </c>
      <c r="F38" s="5">
        <v>250</v>
      </c>
      <c r="G38" s="6">
        <v>800</v>
      </c>
      <c r="H38" s="6">
        <f t="shared" si="0"/>
        <v>200000</v>
      </c>
      <c r="I38" s="6"/>
      <c r="J38" s="6">
        <f t="shared" si="1"/>
        <v>0</v>
      </c>
      <c r="K38" s="6"/>
      <c r="L38" s="7">
        <f t="shared" si="2"/>
        <v>10000</v>
      </c>
    </row>
    <row r="39" spans="1:12" ht="19.5" customHeight="1" x14ac:dyDescent="0.2">
      <c r="A39" s="4" t="s">
        <v>49</v>
      </c>
      <c r="B39" s="35" t="s">
        <v>84</v>
      </c>
      <c r="C39" s="36" t="s">
        <v>90</v>
      </c>
      <c r="D39" s="36">
        <v>2017</v>
      </c>
      <c r="E39" s="36" t="s">
        <v>91</v>
      </c>
      <c r="F39" s="5">
        <v>250</v>
      </c>
      <c r="G39" s="6">
        <v>800</v>
      </c>
      <c r="H39" s="6">
        <f t="shared" si="0"/>
        <v>200000</v>
      </c>
      <c r="I39" s="6"/>
      <c r="J39" s="6">
        <f t="shared" si="1"/>
        <v>0</v>
      </c>
      <c r="K39" s="6"/>
      <c r="L39" s="7">
        <f t="shared" si="2"/>
        <v>10000</v>
      </c>
    </row>
    <row r="40" spans="1:12" ht="19.5" customHeight="1" x14ac:dyDescent="0.2">
      <c r="A40" s="4" t="s">
        <v>50</v>
      </c>
      <c r="B40" s="35" t="s">
        <v>84</v>
      </c>
      <c r="C40" s="36" t="s">
        <v>90</v>
      </c>
      <c r="D40" s="36">
        <v>2017</v>
      </c>
      <c r="E40" s="36" t="s">
        <v>91</v>
      </c>
      <c r="F40" s="5">
        <v>250</v>
      </c>
      <c r="G40" s="6">
        <v>800</v>
      </c>
      <c r="H40" s="6">
        <f t="shared" si="0"/>
        <v>200000</v>
      </c>
      <c r="I40" s="6"/>
      <c r="J40" s="6">
        <f t="shared" si="1"/>
        <v>0</v>
      </c>
      <c r="K40" s="6"/>
      <c r="L40" s="7">
        <f t="shared" si="2"/>
        <v>10000</v>
      </c>
    </row>
    <row r="41" spans="1:12" ht="19.5" customHeight="1" x14ac:dyDescent="0.2">
      <c r="A41" s="4" t="s">
        <v>51</v>
      </c>
      <c r="B41" s="35" t="s">
        <v>84</v>
      </c>
      <c r="C41" s="36" t="s">
        <v>90</v>
      </c>
      <c r="D41" s="36">
        <v>2017</v>
      </c>
      <c r="E41" s="36" t="s">
        <v>91</v>
      </c>
      <c r="F41" s="5">
        <v>250</v>
      </c>
      <c r="G41" s="6">
        <v>800</v>
      </c>
      <c r="H41" s="6">
        <f t="shared" si="0"/>
        <v>200000</v>
      </c>
      <c r="I41" s="6"/>
      <c r="J41" s="6">
        <f t="shared" si="1"/>
        <v>0</v>
      </c>
      <c r="K41" s="6"/>
      <c r="L41" s="7">
        <f t="shared" si="2"/>
        <v>10000</v>
      </c>
    </row>
    <row r="42" spans="1:12" ht="19.5" customHeight="1" x14ac:dyDescent="0.2">
      <c r="A42" s="4" t="s">
        <v>52</v>
      </c>
      <c r="B42" s="35" t="s">
        <v>84</v>
      </c>
      <c r="C42" s="36" t="s">
        <v>90</v>
      </c>
      <c r="D42" s="36">
        <v>2017</v>
      </c>
      <c r="E42" s="36" t="s">
        <v>91</v>
      </c>
      <c r="F42" s="5">
        <v>250</v>
      </c>
      <c r="G42" s="6">
        <v>800</v>
      </c>
      <c r="H42" s="6">
        <f t="shared" si="0"/>
        <v>200000</v>
      </c>
      <c r="I42" s="6"/>
      <c r="J42" s="6">
        <f t="shared" si="1"/>
        <v>0</v>
      </c>
      <c r="K42" s="6"/>
      <c r="L42" s="7">
        <f t="shared" si="2"/>
        <v>10000</v>
      </c>
    </row>
    <row r="43" spans="1:12" ht="19.5" customHeight="1" x14ac:dyDescent="0.2">
      <c r="A43" s="4" t="s">
        <v>53</v>
      </c>
      <c r="B43" s="35" t="s">
        <v>84</v>
      </c>
      <c r="C43" s="36" t="s">
        <v>90</v>
      </c>
      <c r="D43" s="36">
        <v>2017</v>
      </c>
      <c r="E43" s="36" t="s">
        <v>91</v>
      </c>
      <c r="F43" s="5">
        <v>250</v>
      </c>
      <c r="G43" s="6">
        <v>800</v>
      </c>
      <c r="H43" s="6">
        <f t="shared" si="0"/>
        <v>200000</v>
      </c>
      <c r="I43" s="6"/>
      <c r="J43" s="6">
        <f t="shared" si="1"/>
        <v>0</v>
      </c>
      <c r="K43" s="6"/>
      <c r="L43" s="7">
        <f t="shared" si="2"/>
        <v>10000</v>
      </c>
    </row>
    <row r="44" spans="1:12" ht="19.5" customHeight="1" x14ac:dyDescent="0.2">
      <c r="A44" s="4" t="s">
        <v>54</v>
      </c>
      <c r="B44" s="35" t="s">
        <v>84</v>
      </c>
      <c r="C44" s="36" t="s">
        <v>90</v>
      </c>
      <c r="D44" s="36">
        <v>2017</v>
      </c>
      <c r="E44" s="36" t="s">
        <v>91</v>
      </c>
      <c r="F44" s="5">
        <v>250</v>
      </c>
      <c r="G44" s="6">
        <v>800</v>
      </c>
      <c r="H44" s="6">
        <f t="shared" si="0"/>
        <v>200000</v>
      </c>
      <c r="I44" s="6"/>
      <c r="J44" s="6">
        <f t="shared" si="1"/>
        <v>0</v>
      </c>
      <c r="K44" s="6"/>
      <c r="L44" s="7">
        <f t="shared" si="2"/>
        <v>10000</v>
      </c>
    </row>
    <row r="45" spans="1:12" ht="19.5" customHeight="1" x14ac:dyDescent="0.2">
      <c r="A45" s="4" t="s">
        <v>55</v>
      </c>
      <c r="B45" s="35" t="s">
        <v>84</v>
      </c>
      <c r="C45" s="36" t="s">
        <v>90</v>
      </c>
      <c r="D45" s="36">
        <v>2017</v>
      </c>
      <c r="E45" s="36" t="s">
        <v>91</v>
      </c>
      <c r="F45" s="5">
        <v>250</v>
      </c>
      <c r="G45" s="6">
        <v>800</v>
      </c>
      <c r="H45" s="6">
        <f t="shared" si="0"/>
        <v>200000</v>
      </c>
      <c r="I45" s="6"/>
      <c r="J45" s="6">
        <f t="shared" si="1"/>
        <v>0</v>
      </c>
      <c r="K45" s="6"/>
      <c r="L45" s="7">
        <f t="shared" si="2"/>
        <v>10000</v>
      </c>
    </row>
    <row r="46" spans="1:12" ht="19.5" customHeight="1" x14ac:dyDescent="0.2">
      <c r="A46" s="4" t="s">
        <v>56</v>
      </c>
      <c r="B46" s="35" t="s">
        <v>84</v>
      </c>
      <c r="C46" s="36" t="s">
        <v>90</v>
      </c>
      <c r="D46" s="36">
        <v>2017</v>
      </c>
      <c r="E46" s="36" t="s">
        <v>91</v>
      </c>
      <c r="F46" s="5">
        <v>250</v>
      </c>
      <c r="G46" s="6">
        <v>800</v>
      </c>
      <c r="H46" s="6">
        <f t="shared" si="0"/>
        <v>200000</v>
      </c>
      <c r="I46" s="6"/>
      <c r="J46" s="6">
        <f t="shared" si="1"/>
        <v>0</v>
      </c>
      <c r="K46" s="6"/>
      <c r="L46" s="7">
        <f t="shared" si="2"/>
        <v>10000</v>
      </c>
    </row>
    <row r="47" spans="1:12" ht="19.5" customHeight="1" x14ac:dyDescent="0.2">
      <c r="A47" s="4" t="s">
        <v>57</v>
      </c>
      <c r="B47" s="35" t="s">
        <v>84</v>
      </c>
      <c r="C47" s="36" t="s">
        <v>90</v>
      </c>
      <c r="D47" s="36">
        <v>2017</v>
      </c>
      <c r="E47" s="36" t="s">
        <v>91</v>
      </c>
      <c r="F47" s="5">
        <v>250</v>
      </c>
      <c r="G47" s="6">
        <v>800</v>
      </c>
      <c r="H47" s="6">
        <f t="shared" si="0"/>
        <v>200000</v>
      </c>
      <c r="I47" s="6"/>
      <c r="J47" s="6">
        <f t="shared" si="1"/>
        <v>0</v>
      </c>
      <c r="K47" s="6"/>
      <c r="L47" s="7">
        <f t="shared" si="2"/>
        <v>10000</v>
      </c>
    </row>
    <row r="48" spans="1:12" ht="19.5" customHeight="1" x14ac:dyDescent="0.2">
      <c r="A48" s="4" t="s">
        <v>58</v>
      </c>
      <c r="B48" s="35" t="s">
        <v>84</v>
      </c>
      <c r="C48" s="36" t="s">
        <v>90</v>
      </c>
      <c r="D48" s="36">
        <v>2017</v>
      </c>
      <c r="E48" s="36" t="s">
        <v>91</v>
      </c>
      <c r="F48" s="5">
        <v>250</v>
      </c>
      <c r="G48" s="6">
        <v>800</v>
      </c>
      <c r="H48" s="6">
        <f t="shared" si="0"/>
        <v>200000</v>
      </c>
      <c r="I48" s="6"/>
      <c r="J48" s="6">
        <f t="shared" si="1"/>
        <v>0</v>
      </c>
      <c r="K48" s="6"/>
      <c r="L48" s="7">
        <f t="shared" si="2"/>
        <v>10000</v>
      </c>
    </row>
    <row r="49" spans="1:12" ht="19.5" customHeight="1" x14ac:dyDescent="0.2">
      <c r="A49" s="4" t="s">
        <v>66</v>
      </c>
      <c r="B49" s="35" t="s">
        <v>84</v>
      </c>
      <c r="C49" s="36" t="s">
        <v>90</v>
      </c>
      <c r="D49" s="36">
        <v>2017</v>
      </c>
      <c r="E49" s="36" t="s">
        <v>91</v>
      </c>
      <c r="F49" s="5">
        <v>250</v>
      </c>
      <c r="G49" s="6">
        <v>800</v>
      </c>
      <c r="H49" s="6">
        <f t="shared" si="0"/>
        <v>200000</v>
      </c>
      <c r="I49" s="6"/>
      <c r="J49" s="6">
        <f t="shared" si="1"/>
        <v>0</v>
      </c>
      <c r="K49" s="6"/>
      <c r="L49" s="7">
        <f t="shared" si="2"/>
        <v>10000</v>
      </c>
    </row>
    <row r="50" spans="1:12" ht="19.5" customHeight="1" x14ac:dyDescent="0.2">
      <c r="A50" s="4" t="s">
        <v>67</v>
      </c>
      <c r="B50" s="35" t="s">
        <v>84</v>
      </c>
      <c r="C50" s="36" t="s">
        <v>90</v>
      </c>
      <c r="D50" s="36">
        <v>2017</v>
      </c>
      <c r="E50" s="36" t="s">
        <v>92</v>
      </c>
      <c r="F50" s="5">
        <v>250</v>
      </c>
      <c r="G50" s="6">
        <v>800</v>
      </c>
      <c r="H50" s="6">
        <f t="shared" si="0"/>
        <v>200000</v>
      </c>
      <c r="I50" s="6"/>
      <c r="J50" s="6">
        <f t="shared" si="1"/>
        <v>0</v>
      </c>
      <c r="K50" s="6"/>
      <c r="L50" s="7">
        <f t="shared" si="2"/>
        <v>10000</v>
      </c>
    </row>
    <row r="51" spans="1:12" ht="19.5" customHeight="1" x14ac:dyDescent="0.2">
      <c r="A51" s="4" t="s">
        <v>76</v>
      </c>
      <c r="B51" s="35" t="s">
        <v>84</v>
      </c>
      <c r="C51" s="36" t="s">
        <v>90</v>
      </c>
      <c r="D51" s="36">
        <v>2017</v>
      </c>
      <c r="E51" s="36" t="s">
        <v>92</v>
      </c>
      <c r="F51" s="5">
        <v>250</v>
      </c>
      <c r="G51" s="6">
        <v>800</v>
      </c>
      <c r="H51" s="6">
        <f t="shared" si="0"/>
        <v>200000</v>
      </c>
      <c r="I51" s="6"/>
      <c r="J51" s="6">
        <f t="shared" si="1"/>
        <v>0</v>
      </c>
      <c r="K51" s="6"/>
      <c r="L51" s="7">
        <f t="shared" si="2"/>
        <v>10000</v>
      </c>
    </row>
    <row r="52" spans="1:12" ht="19.5" customHeight="1" x14ac:dyDescent="0.2">
      <c r="A52" s="4" t="s">
        <v>77</v>
      </c>
      <c r="B52" s="35" t="s">
        <v>84</v>
      </c>
      <c r="C52" s="36" t="s">
        <v>90</v>
      </c>
      <c r="D52" s="36">
        <v>2017</v>
      </c>
      <c r="E52" s="36" t="s">
        <v>92</v>
      </c>
      <c r="F52" s="5">
        <v>250</v>
      </c>
      <c r="G52" s="6">
        <v>800</v>
      </c>
      <c r="H52" s="6">
        <f t="shared" si="0"/>
        <v>200000</v>
      </c>
      <c r="I52" s="6"/>
      <c r="J52" s="6">
        <f t="shared" si="1"/>
        <v>0</v>
      </c>
      <c r="K52" s="6"/>
      <c r="L52" s="7">
        <f t="shared" si="2"/>
        <v>10000</v>
      </c>
    </row>
    <row r="53" spans="1:12" ht="19.5" customHeight="1" x14ac:dyDescent="0.2">
      <c r="A53" s="4" t="s">
        <v>78</v>
      </c>
      <c r="B53" s="35" t="s">
        <v>84</v>
      </c>
      <c r="C53" s="36" t="s">
        <v>90</v>
      </c>
      <c r="D53" s="36">
        <v>2017</v>
      </c>
      <c r="E53" s="36" t="s">
        <v>92</v>
      </c>
      <c r="F53" s="5">
        <v>250</v>
      </c>
      <c r="G53" s="6">
        <v>800</v>
      </c>
      <c r="H53" s="6">
        <f t="shared" si="0"/>
        <v>200000</v>
      </c>
      <c r="I53" s="6"/>
      <c r="J53" s="6">
        <f t="shared" si="1"/>
        <v>0</v>
      </c>
      <c r="K53" s="6"/>
      <c r="L53" s="7">
        <f t="shared" si="2"/>
        <v>10000</v>
      </c>
    </row>
    <row r="54" spans="1:12" ht="19.5" customHeight="1" x14ac:dyDescent="0.2">
      <c r="A54" s="4" t="s">
        <v>79</v>
      </c>
      <c r="B54" s="35" t="s">
        <v>84</v>
      </c>
      <c r="C54" s="36" t="s">
        <v>90</v>
      </c>
      <c r="D54" s="36">
        <v>2017</v>
      </c>
      <c r="E54" s="36" t="s">
        <v>101</v>
      </c>
      <c r="F54" s="5">
        <v>300</v>
      </c>
      <c r="G54" s="6">
        <v>800</v>
      </c>
      <c r="H54" s="6">
        <f t="shared" si="0"/>
        <v>240000</v>
      </c>
      <c r="I54" s="6"/>
      <c r="J54" s="6">
        <f t="shared" si="1"/>
        <v>0</v>
      </c>
      <c r="K54" s="6"/>
      <c r="L54" s="7">
        <f t="shared" si="2"/>
        <v>12000</v>
      </c>
    </row>
    <row r="55" spans="1:12" ht="19.5" customHeight="1" x14ac:dyDescent="0.2">
      <c r="A55" s="4" t="s">
        <v>80</v>
      </c>
      <c r="B55" s="35" t="s">
        <v>84</v>
      </c>
      <c r="C55" s="36" t="s">
        <v>90</v>
      </c>
      <c r="D55" s="36">
        <v>2017</v>
      </c>
      <c r="E55" s="36" t="s">
        <v>101</v>
      </c>
      <c r="F55" s="5">
        <v>300</v>
      </c>
      <c r="G55" s="6">
        <v>800</v>
      </c>
      <c r="H55" s="6">
        <f t="shared" si="0"/>
        <v>240000</v>
      </c>
      <c r="I55" s="6"/>
      <c r="J55" s="6">
        <f t="shared" si="1"/>
        <v>0</v>
      </c>
      <c r="K55" s="6"/>
      <c r="L55" s="7">
        <f t="shared" si="2"/>
        <v>12000</v>
      </c>
    </row>
    <row r="56" spans="1:12" ht="19.5" customHeight="1" x14ac:dyDescent="0.2">
      <c r="A56" s="4" t="s">
        <v>81</v>
      </c>
      <c r="B56" s="35" t="s">
        <v>84</v>
      </c>
      <c r="C56" s="36" t="s">
        <v>90</v>
      </c>
      <c r="D56" s="36">
        <v>2017</v>
      </c>
      <c r="E56" s="36" t="s">
        <v>101</v>
      </c>
      <c r="F56" s="5">
        <v>300</v>
      </c>
      <c r="G56" s="6">
        <v>800</v>
      </c>
      <c r="H56" s="6">
        <f t="shared" si="0"/>
        <v>240000</v>
      </c>
      <c r="I56" s="6"/>
      <c r="J56" s="6">
        <f t="shared" si="1"/>
        <v>0</v>
      </c>
      <c r="K56" s="6"/>
      <c r="L56" s="7">
        <f t="shared" si="2"/>
        <v>12000</v>
      </c>
    </row>
    <row r="57" spans="1:12" ht="19.5" customHeight="1" x14ac:dyDescent="0.2">
      <c r="A57" s="4" t="s">
        <v>82</v>
      </c>
      <c r="B57" s="35" t="s">
        <v>84</v>
      </c>
      <c r="C57" s="36" t="s">
        <v>90</v>
      </c>
      <c r="D57" s="36">
        <v>2017</v>
      </c>
      <c r="E57" s="36" t="s">
        <v>101</v>
      </c>
      <c r="F57" s="5">
        <v>300</v>
      </c>
      <c r="G57" s="6">
        <v>800</v>
      </c>
      <c r="H57" s="6">
        <f t="shared" si="0"/>
        <v>240000</v>
      </c>
      <c r="I57" s="6"/>
      <c r="J57" s="6">
        <f t="shared" si="1"/>
        <v>0</v>
      </c>
      <c r="K57" s="6"/>
      <c r="L57" s="7">
        <f t="shared" si="2"/>
        <v>12000</v>
      </c>
    </row>
    <row r="58" spans="1:12" ht="19.5" customHeight="1" x14ac:dyDescent="0.2">
      <c r="A58" s="4" t="s">
        <v>83</v>
      </c>
      <c r="B58" s="35" t="s">
        <v>84</v>
      </c>
      <c r="C58" s="36" t="s">
        <v>90</v>
      </c>
      <c r="D58" s="36">
        <v>2017</v>
      </c>
      <c r="E58" s="36" t="s">
        <v>101</v>
      </c>
      <c r="F58" s="5">
        <v>300</v>
      </c>
      <c r="G58" s="6">
        <v>800</v>
      </c>
      <c r="H58" s="6">
        <f t="shared" si="0"/>
        <v>240000</v>
      </c>
      <c r="I58" s="6"/>
      <c r="J58" s="6">
        <f t="shared" si="1"/>
        <v>0</v>
      </c>
      <c r="K58" s="6"/>
      <c r="L58" s="7">
        <f t="shared" si="2"/>
        <v>12000</v>
      </c>
    </row>
    <row r="59" spans="1:12" ht="19.5" customHeight="1" x14ac:dyDescent="0.2">
      <c r="A59" s="4" t="s">
        <v>93</v>
      </c>
      <c r="B59" s="35" t="s">
        <v>84</v>
      </c>
      <c r="C59" s="36" t="s">
        <v>90</v>
      </c>
      <c r="D59" s="36">
        <v>2017</v>
      </c>
      <c r="E59" s="36" t="s">
        <v>101</v>
      </c>
      <c r="F59" s="5">
        <v>300</v>
      </c>
      <c r="G59" s="6">
        <v>800</v>
      </c>
      <c r="H59" s="6">
        <f t="shared" si="0"/>
        <v>240000</v>
      </c>
      <c r="I59" s="6"/>
      <c r="J59" s="6">
        <f t="shared" si="1"/>
        <v>0</v>
      </c>
      <c r="K59" s="6"/>
      <c r="L59" s="7">
        <f t="shared" si="2"/>
        <v>12000</v>
      </c>
    </row>
    <row r="60" spans="1:12" ht="19.5" customHeight="1" x14ac:dyDescent="0.2">
      <c r="A60" s="4" t="s">
        <v>94</v>
      </c>
      <c r="B60" s="35" t="s">
        <v>84</v>
      </c>
      <c r="C60" s="36" t="s">
        <v>90</v>
      </c>
      <c r="D60" s="36">
        <v>2017</v>
      </c>
      <c r="E60" s="36" t="s">
        <v>102</v>
      </c>
      <c r="F60" s="5">
        <v>300</v>
      </c>
      <c r="G60" s="6">
        <v>800</v>
      </c>
      <c r="H60" s="6">
        <f t="shared" si="0"/>
        <v>240000</v>
      </c>
      <c r="I60" s="6"/>
      <c r="J60" s="6">
        <f t="shared" si="1"/>
        <v>0</v>
      </c>
      <c r="K60" s="6"/>
      <c r="L60" s="7">
        <f t="shared" si="2"/>
        <v>12000</v>
      </c>
    </row>
    <row r="61" spans="1:12" ht="19.5" customHeight="1" x14ac:dyDescent="0.2">
      <c r="A61" s="4" t="s">
        <v>95</v>
      </c>
      <c r="B61" s="35" t="s">
        <v>84</v>
      </c>
      <c r="C61" s="36" t="s">
        <v>90</v>
      </c>
      <c r="D61" s="36">
        <v>2017</v>
      </c>
      <c r="E61" s="36" t="s">
        <v>102</v>
      </c>
      <c r="F61" s="5">
        <v>300</v>
      </c>
      <c r="G61" s="6">
        <v>800</v>
      </c>
      <c r="H61" s="6">
        <f t="shared" si="0"/>
        <v>240000</v>
      </c>
      <c r="I61" s="6"/>
      <c r="J61" s="6">
        <f t="shared" si="1"/>
        <v>0</v>
      </c>
      <c r="K61" s="6"/>
      <c r="L61" s="7">
        <f t="shared" si="2"/>
        <v>12000</v>
      </c>
    </row>
    <row r="62" spans="1:12" ht="19.5" customHeight="1" x14ac:dyDescent="0.2">
      <c r="A62" s="4" t="s">
        <v>96</v>
      </c>
      <c r="B62" s="35" t="s">
        <v>84</v>
      </c>
      <c r="C62" s="36" t="s">
        <v>90</v>
      </c>
      <c r="D62" s="36">
        <v>2017</v>
      </c>
      <c r="E62" s="36" t="s">
        <v>102</v>
      </c>
      <c r="F62" s="5">
        <v>300</v>
      </c>
      <c r="G62" s="6">
        <v>800</v>
      </c>
      <c r="H62" s="6">
        <f t="shared" si="0"/>
        <v>240000</v>
      </c>
      <c r="I62" s="6"/>
      <c r="J62" s="6">
        <f t="shared" si="1"/>
        <v>0</v>
      </c>
      <c r="K62" s="6"/>
      <c r="L62" s="7">
        <f t="shared" si="2"/>
        <v>12000</v>
      </c>
    </row>
    <row r="63" spans="1:12" ht="19.5" customHeight="1" x14ac:dyDescent="0.2">
      <c r="A63" s="4" t="s">
        <v>97</v>
      </c>
      <c r="B63" s="35" t="s">
        <v>84</v>
      </c>
      <c r="C63" s="36" t="s">
        <v>90</v>
      </c>
      <c r="D63" s="36">
        <v>2017</v>
      </c>
      <c r="E63" s="36" t="s">
        <v>102</v>
      </c>
      <c r="F63" s="5">
        <v>300</v>
      </c>
      <c r="G63" s="6">
        <v>800</v>
      </c>
      <c r="H63" s="6">
        <f t="shared" si="0"/>
        <v>240000</v>
      </c>
      <c r="I63" s="6"/>
      <c r="J63" s="6">
        <f t="shared" si="1"/>
        <v>0</v>
      </c>
      <c r="K63" s="6"/>
      <c r="L63" s="7">
        <f t="shared" si="2"/>
        <v>12000</v>
      </c>
    </row>
    <row r="64" spans="1:12" ht="19.5" customHeight="1" x14ac:dyDescent="0.2">
      <c r="A64" s="4" t="s">
        <v>98</v>
      </c>
      <c r="B64" s="35" t="s">
        <v>84</v>
      </c>
      <c r="C64" s="36" t="s">
        <v>90</v>
      </c>
      <c r="D64" s="36">
        <v>2017</v>
      </c>
      <c r="E64" s="36" t="s">
        <v>105</v>
      </c>
      <c r="F64" s="5">
        <v>250</v>
      </c>
      <c r="G64" s="6">
        <v>800</v>
      </c>
      <c r="H64" s="6">
        <f t="shared" si="0"/>
        <v>200000</v>
      </c>
      <c r="I64" s="6"/>
      <c r="J64" s="6">
        <f t="shared" si="1"/>
        <v>0</v>
      </c>
      <c r="K64" s="6"/>
      <c r="L64" s="7">
        <f t="shared" si="2"/>
        <v>10000</v>
      </c>
    </row>
    <row r="65" spans="1:12" ht="19.5" customHeight="1" x14ac:dyDescent="0.2">
      <c r="A65" s="4" t="s">
        <v>99</v>
      </c>
      <c r="B65" s="35" t="s">
        <v>84</v>
      </c>
      <c r="C65" s="36" t="s">
        <v>90</v>
      </c>
      <c r="D65" s="36">
        <v>2017</v>
      </c>
      <c r="E65" s="36" t="s">
        <v>105</v>
      </c>
      <c r="F65" s="5">
        <v>250</v>
      </c>
      <c r="G65" s="6">
        <v>800</v>
      </c>
      <c r="H65" s="6">
        <f t="shared" si="0"/>
        <v>200000</v>
      </c>
      <c r="I65" s="6"/>
      <c r="J65" s="6">
        <f t="shared" si="1"/>
        <v>0</v>
      </c>
      <c r="K65" s="6"/>
      <c r="L65" s="7">
        <f t="shared" si="2"/>
        <v>10000</v>
      </c>
    </row>
    <row r="66" spans="1:12" ht="19.5" customHeight="1" x14ac:dyDescent="0.2">
      <c r="A66" s="4" t="s">
        <v>100</v>
      </c>
      <c r="B66" s="35" t="s">
        <v>84</v>
      </c>
      <c r="C66" s="36" t="s">
        <v>90</v>
      </c>
      <c r="D66" s="36">
        <v>2017</v>
      </c>
      <c r="E66" s="36" t="s">
        <v>105</v>
      </c>
      <c r="F66" s="5">
        <v>250</v>
      </c>
      <c r="G66" s="6">
        <v>800</v>
      </c>
      <c r="H66" s="6">
        <f t="shared" si="0"/>
        <v>200000</v>
      </c>
      <c r="I66" s="6"/>
      <c r="J66" s="6">
        <f t="shared" si="1"/>
        <v>0</v>
      </c>
      <c r="K66" s="6"/>
      <c r="L66" s="7">
        <f t="shared" si="2"/>
        <v>10000</v>
      </c>
    </row>
    <row r="67" spans="1:12" ht="19.5" customHeight="1" x14ac:dyDescent="0.2">
      <c r="A67" s="4" t="s">
        <v>103</v>
      </c>
      <c r="B67" s="35" t="s">
        <v>84</v>
      </c>
      <c r="C67" s="36" t="s">
        <v>90</v>
      </c>
      <c r="D67" s="36">
        <v>2017</v>
      </c>
      <c r="E67" s="36" t="s">
        <v>105</v>
      </c>
      <c r="F67" s="5">
        <v>250</v>
      </c>
      <c r="G67" s="6">
        <v>800</v>
      </c>
      <c r="H67" s="6">
        <f t="shared" si="0"/>
        <v>200000</v>
      </c>
      <c r="I67" s="6"/>
      <c r="J67" s="6">
        <f t="shared" si="1"/>
        <v>0</v>
      </c>
      <c r="K67" s="6"/>
      <c r="L67" s="7">
        <f t="shared" si="2"/>
        <v>10000</v>
      </c>
    </row>
    <row r="68" spans="1:12" ht="19.5" customHeight="1" x14ac:dyDescent="0.2">
      <c r="A68" s="4" t="s">
        <v>104</v>
      </c>
      <c r="B68" s="35" t="s">
        <v>84</v>
      </c>
      <c r="C68" s="36" t="s">
        <v>90</v>
      </c>
      <c r="D68" s="36">
        <v>2017</v>
      </c>
      <c r="E68" s="36" t="s">
        <v>105</v>
      </c>
      <c r="F68" s="5">
        <v>250</v>
      </c>
      <c r="G68" s="6">
        <v>800</v>
      </c>
      <c r="H68" s="6">
        <f t="shared" si="0"/>
        <v>200000</v>
      </c>
      <c r="I68" s="6"/>
      <c r="J68" s="6">
        <f t="shared" si="1"/>
        <v>0</v>
      </c>
      <c r="K68" s="6"/>
      <c r="L68" s="7">
        <f t="shared" si="2"/>
        <v>10000</v>
      </c>
    </row>
    <row r="69" spans="1:12" ht="25.5" hidden="1" customHeight="1" x14ac:dyDescent="0.2">
      <c r="A69" s="4" t="s">
        <v>57</v>
      </c>
      <c r="B69" s="4" t="s">
        <v>60</v>
      </c>
      <c r="C69" s="36" t="s">
        <v>68</v>
      </c>
      <c r="D69" s="36">
        <v>2017</v>
      </c>
      <c r="E69" s="36"/>
      <c r="F69" s="5"/>
      <c r="G69" s="6">
        <v>800</v>
      </c>
      <c r="H69" s="6">
        <f t="shared" si="0"/>
        <v>0</v>
      </c>
      <c r="I69" s="6"/>
      <c r="J69" s="6">
        <f t="shared" si="1"/>
        <v>0</v>
      </c>
      <c r="K69" s="6"/>
      <c r="L69" s="7">
        <f t="shared" si="2"/>
        <v>0</v>
      </c>
    </row>
    <row r="70" spans="1:12" ht="25.5" hidden="1" customHeight="1" x14ac:dyDescent="0.2">
      <c r="A70" s="4" t="s">
        <v>58</v>
      </c>
      <c r="B70" s="4" t="s">
        <v>60</v>
      </c>
      <c r="C70" s="36" t="s">
        <v>68</v>
      </c>
      <c r="D70" s="36">
        <v>2017</v>
      </c>
      <c r="E70" s="36"/>
      <c r="F70" s="5"/>
      <c r="G70" s="6">
        <v>800</v>
      </c>
      <c r="H70" s="6">
        <f t="shared" si="0"/>
        <v>0</v>
      </c>
      <c r="I70" s="6"/>
      <c r="J70" s="6">
        <f t="shared" si="1"/>
        <v>0</v>
      </c>
      <c r="K70" s="6"/>
      <c r="L70" s="7">
        <f t="shared" si="2"/>
        <v>0</v>
      </c>
    </row>
    <row r="71" spans="1:12" ht="25.5" hidden="1" customHeight="1" x14ac:dyDescent="0.2">
      <c r="A71" s="4" t="s">
        <v>66</v>
      </c>
      <c r="B71" s="4" t="s">
        <v>60</v>
      </c>
      <c r="C71" s="36" t="s">
        <v>68</v>
      </c>
      <c r="D71" s="36">
        <v>2017</v>
      </c>
      <c r="E71" s="36"/>
      <c r="F71" s="5"/>
      <c r="G71" s="6">
        <v>730</v>
      </c>
      <c r="H71" s="6">
        <f t="shared" si="0"/>
        <v>0</v>
      </c>
      <c r="I71" s="6"/>
      <c r="J71" s="6">
        <f t="shared" si="1"/>
        <v>0</v>
      </c>
      <c r="K71" s="6"/>
      <c r="L71" s="7">
        <f t="shared" si="2"/>
        <v>0</v>
      </c>
    </row>
    <row r="72" spans="1:12" ht="25.5" hidden="1" customHeight="1" x14ac:dyDescent="0.2">
      <c r="A72" s="4" t="s">
        <v>67</v>
      </c>
      <c r="B72" s="4" t="s">
        <v>60</v>
      </c>
      <c r="C72" s="36" t="s">
        <v>68</v>
      </c>
      <c r="D72" s="36">
        <v>2017</v>
      </c>
      <c r="E72" s="36"/>
      <c r="F72" s="5"/>
      <c r="G72" s="6">
        <v>730</v>
      </c>
      <c r="H72" s="6">
        <f t="shared" si="0"/>
        <v>0</v>
      </c>
      <c r="I72" s="6"/>
      <c r="J72" s="6">
        <f t="shared" si="1"/>
        <v>0</v>
      </c>
      <c r="K72" s="6"/>
      <c r="L72" s="7">
        <f t="shared" si="2"/>
        <v>0</v>
      </c>
    </row>
    <row r="73" spans="1:12" ht="24.75" customHeight="1" x14ac:dyDescent="0.2">
      <c r="A73" s="64" t="s">
        <v>59</v>
      </c>
      <c r="B73" s="64"/>
      <c r="C73" s="64"/>
      <c r="D73" s="64"/>
      <c r="E73" s="64"/>
      <c r="F73" s="8">
        <f>SUM(F7:F72)</f>
        <v>16000</v>
      </c>
      <c r="G73" s="9"/>
      <c r="H73" s="9">
        <f>SUM(H7:H72)</f>
        <v>12800000</v>
      </c>
      <c r="I73" s="10"/>
      <c r="J73" s="9">
        <f>SUM(J7:J72)</f>
        <v>0</v>
      </c>
      <c r="K73" s="9"/>
      <c r="L73" s="11">
        <f t="shared" si="2"/>
        <v>640000</v>
      </c>
    </row>
    <row r="74" spans="1:12" ht="93" hidden="1" x14ac:dyDescent="0.2">
      <c r="A74" s="12"/>
      <c r="B74" s="13" t="s">
        <v>0</v>
      </c>
      <c r="C74" s="38" t="s">
        <v>11</v>
      </c>
      <c r="D74" s="69" t="s">
        <v>5</v>
      </c>
      <c r="E74" s="69"/>
      <c r="F74" s="14" t="s">
        <v>12</v>
      </c>
      <c r="J74" s="17"/>
      <c r="L74" s="18">
        <f t="shared" si="2"/>
        <v>0</v>
      </c>
    </row>
    <row r="75" spans="1:12" ht="15.75" hidden="1" customHeight="1" x14ac:dyDescent="0.2">
      <c r="A75" s="19"/>
      <c r="B75" s="20" t="s">
        <v>7</v>
      </c>
      <c r="C75" s="39">
        <f>F73</f>
        <v>16000</v>
      </c>
      <c r="D75" s="70">
        <f>J73</f>
        <v>0</v>
      </c>
      <c r="E75" s="71"/>
      <c r="F75" s="21">
        <f>D75/C75</f>
        <v>0</v>
      </c>
      <c r="J75" s="2"/>
      <c r="L75" s="22">
        <f t="shared" si="2"/>
        <v>0</v>
      </c>
    </row>
    <row r="76" spans="1:12" ht="15.75" customHeight="1" x14ac:dyDescent="0.2">
      <c r="A76" s="33"/>
      <c r="B76" s="23"/>
      <c r="C76" s="40"/>
      <c r="D76" s="41"/>
      <c r="E76" s="41"/>
      <c r="F76" s="30"/>
      <c r="J76" s="2"/>
      <c r="L76" s="31"/>
    </row>
    <row r="77" spans="1:12" s="26" customFormat="1" ht="1.5" customHeight="1" x14ac:dyDescent="0.2">
      <c r="A77" s="33"/>
      <c r="B77" s="23"/>
      <c r="C77" s="42"/>
      <c r="D77" s="72"/>
      <c r="E77" s="72"/>
      <c r="F77" s="24"/>
      <c r="G77" s="15"/>
      <c r="H77" s="16"/>
      <c r="I77" s="25"/>
      <c r="K77" s="16"/>
    </row>
    <row r="78" spans="1:12" ht="38.25" customHeight="1" x14ac:dyDescent="0.2">
      <c r="A78" s="33"/>
      <c r="B78" s="46"/>
      <c r="C78" s="47"/>
      <c r="D78" s="80" t="s">
        <v>2</v>
      </c>
      <c r="E78" s="80"/>
      <c r="F78" s="80"/>
      <c r="G78" s="80"/>
      <c r="H78" s="80"/>
      <c r="I78" s="80"/>
      <c r="J78" s="80"/>
      <c r="K78" s="80"/>
      <c r="L78" s="80"/>
    </row>
    <row r="79" spans="1:12" ht="105" hidden="1" x14ac:dyDescent="0.2">
      <c r="A79" s="12"/>
      <c r="B79" s="48" t="s">
        <v>0</v>
      </c>
      <c r="C79" s="49" t="s">
        <v>11</v>
      </c>
      <c r="D79" s="83" t="s">
        <v>5</v>
      </c>
      <c r="E79" s="83"/>
      <c r="F79" s="50" t="s">
        <v>12</v>
      </c>
      <c r="G79" s="51"/>
      <c r="H79" s="52"/>
      <c r="I79" s="52"/>
      <c r="J79" s="52"/>
      <c r="K79" s="52"/>
      <c r="L79" s="53"/>
    </row>
    <row r="80" spans="1:12" ht="37.5" hidden="1" customHeight="1" thickBot="1" x14ac:dyDescent="0.25">
      <c r="A80" s="27"/>
      <c r="B80" s="54" t="s">
        <v>7</v>
      </c>
      <c r="C80" s="55" t="e">
        <f>SUM(#REF!+F7+#REF!+#REF!+#REF!)</f>
        <v>#REF!</v>
      </c>
      <c r="D80" s="84" t="e">
        <f>SUM(#REF!+#REF!+#REF!+#REF!+J7)</f>
        <v>#REF!</v>
      </c>
      <c r="E80" s="85"/>
      <c r="F80" s="56" t="e">
        <f>D80/C80</f>
        <v>#REF!</v>
      </c>
      <c r="G80" s="57"/>
      <c r="H80" s="58"/>
      <c r="I80" s="59"/>
      <c r="J80" s="60"/>
      <c r="K80" s="58"/>
      <c r="L80" s="53"/>
    </row>
    <row r="81" spans="1:12" ht="53.25" hidden="1" thickBot="1" x14ac:dyDescent="0.25">
      <c r="A81" s="27"/>
      <c r="B81" s="54" t="s">
        <v>15</v>
      </c>
      <c r="C81" s="55" t="e">
        <f>SUM(#REF!+#REF!+#REF!+#REF!)</f>
        <v>#REF!</v>
      </c>
      <c r="D81" s="84" t="e">
        <f>SUM(#REF!+#REF!+#REF!+#REF!)</f>
        <v>#REF!</v>
      </c>
      <c r="E81" s="85"/>
      <c r="F81" s="56" t="e">
        <f>D81/C81</f>
        <v>#REF!</v>
      </c>
      <c r="G81" s="57"/>
      <c r="H81" s="58"/>
      <c r="I81" s="59"/>
      <c r="J81" s="60"/>
      <c r="K81" s="58"/>
      <c r="L81" s="53"/>
    </row>
    <row r="82" spans="1:12" ht="26.25" hidden="1" x14ac:dyDescent="0.2">
      <c r="B82" s="86" t="s">
        <v>12</v>
      </c>
      <c r="C82" s="86"/>
      <c r="D82" s="86"/>
      <c r="E82" s="86"/>
      <c r="F82" s="86"/>
      <c r="G82" s="51"/>
      <c r="H82" s="52"/>
      <c r="I82" s="52"/>
      <c r="J82" s="52"/>
      <c r="K82" s="52"/>
      <c r="L82" s="53"/>
    </row>
    <row r="83" spans="1:12" ht="26.25" hidden="1" x14ac:dyDescent="0.2">
      <c r="B83" s="60" t="s">
        <v>61</v>
      </c>
      <c r="C83" s="52">
        <f>SUM(J73/F73)</f>
        <v>0</v>
      </c>
      <c r="D83" s="61"/>
      <c r="E83" s="61"/>
      <c r="F83" s="61"/>
      <c r="G83" s="51"/>
      <c r="H83" s="79"/>
      <c r="I83" s="79"/>
      <c r="J83" s="79"/>
      <c r="K83" s="79"/>
      <c r="L83" s="79"/>
    </row>
    <row r="84" spans="1:12" ht="26.25" customHeight="1" x14ac:dyDescent="0.2">
      <c r="B84" s="60"/>
      <c r="C84" s="52"/>
      <c r="D84" s="61"/>
      <c r="E84" s="61"/>
      <c r="F84" s="61"/>
      <c r="G84" s="51"/>
      <c r="H84" s="79"/>
      <c r="I84" s="79"/>
      <c r="J84" s="79"/>
      <c r="K84" s="79"/>
      <c r="L84" s="79"/>
    </row>
    <row r="85" spans="1:12" ht="27" customHeight="1" x14ac:dyDescent="0.2">
      <c r="B85" s="60"/>
      <c r="C85" s="52"/>
      <c r="D85" s="61"/>
      <c r="E85" s="87" t="s">
        <v>74</v>
      </c>
      <c r="F85" s="87"/>
      <c r="G85" s="87" t="s">
        <v>75</v>
      </c>
      <c r="H85" s="87"/>
      <c r="I85" s="62"/>
      <c r="J85" s="88" t="s">
        <v>69</v>
      </c>
      <c r="K85" s="88"/>
      <c r="L85" s="62"/>
    </row>
    <row r="86" spans="1:12" ht="27" customHeight="1" x14ac:dyDescent="0.2">
      <c r="B86" s="60"/>
      <c r="C86" s="52"/>
      <c r="D86" s="61"/>
      <c r="E86" s="87" t="s">
        <v>64</v>
      </c>
      <c r="F86" s="87"/>
      <c r="G86" s="87" t="s">
        <v>65</v>
      </c>
      <c r="H86" s="87"/>
      <c r="I86" s="62"/>
      <c r="J86" s="88" t="s">
        <v>65</v>
      </c>
      <c r="K86" s="88"/>
      <c r="L86" s="62"/>
    </row>
    <row r="87" spans="1:12" ht="26.25" x14ac:dyDescent="0.2">
      <c r="B87" s="60"/>
      <c r="C87" s="52"/>
      <c r="D87" s="61"/>
      <c r="E87" s="63"/>
      <c r="F87" s="63"/>
      <c r="G87" s="63"/>
      <c r="H87" s="63"/>
      <c r="I87" s="63"/>
      <c r="J87" s="63"/>
      <c r="K87" s="63"/>
      <c r="L87" s="63"/>
    </row>
    <row r="88" spans="1:12" ht="27.75" thickBot="1" x14ac:dyDescent="0.25">
      <c r="E88" s="45"/>
      <c r="F88" s="32"/>
      <c r="G88" s="32"/>
      <c r="H88" s="32"/>
      <c r="I88" s="32"/>
      <c r="J88" s="32"/>
      <c r="K88" s="32"/>
      <c r="L88" s="32"/>
    </row>
    <row r="89" spans="1:12" ht="24" thickTop="1" x14ac:dyDescent="0.2">
      <c r="A89" s="73" t="s">
        <v>62</v>
      </c>
      <c r="B89" s="74"/>
      <c r="C89" s="74"/>
      <c r="D89" s="75"/>
    </row>
    <row r="90" spans="1:12" ht="57" customHeight="1" thickBot="1" x14ac:dyDescent="0.25">
      <c r="A90" s="76" t="s">
        <v>60</v>
      </c>
      <c r="B90" s="77"/>
      <c r="C90" s="81">
        <f>SUM(J7+J8+J9+J10+J11+J12+J13+J14++J15+J16+J17+J18+J19+J20+J21+J22+J23+J24+J25+J26+J27+J28+J29+J31+J32+J33+J34+J35+J36+J37+J38+J39+J40+J41+J42+J63+J64+J67+J68+J69+J70+J71+J72)/(F7+F8+F9+F10+F11+F12+F13+F14+F15+F16+F17+F18+F19+F20+F21+F22+F23+F24+F25+F26+F27+F28+F29+F31+F32+F33+F34+F35+F36+F37+F38+F39+F40+F41+F42+F63+F64+F67+F68+F69+F70+F71+F72)</f>
        <v>0</v>
      </c>
      <c r="D90" s="82"/>
    </row>
    <row r="91" spans="1:12" ht="24" thickTop="1" x14ac:dyDescent="0.2"/>
    <row r="96" spans="1:12" x14ac:dyDescent="0.2">
      <c r="J96" s="17"/>
    </row>
  </sheetData>
  <mergeCells count="31">
    <mergeCell ref="G85:H85"/>
    <mergeCell ref="J85:K85"/>
    <mergeCell ref="G86:H86"/>
    <mergeCell ref="J86:K86"/>
    <mergeCell ref="A89:D89"/>
    <mergeCell ref="A90:B90"/>
    <mergeCell ref="C90:D90"/>
    <mergeCell ref="D79:E79"/>
    <mergeCell ref="D80:E80"/>
    <mergeCell ref="D81:E81"/>
    <mergeCell ref="B82:F82"/>
    <mergeCell ref="E85:F85"/>
    <mergeCell ref="E86:F86"/>
    <mergeCell ref="H83:L83"/>
    <mergeCell ref="H84:L84"/>
    <mergeCell ref="L5:L6"/>
    <mergeCell ref="A73:E73"/>
    <mergeCell ref="D74:E74"/>
    <mergeCell ref="D75:E75"/>
    <mergeCell ref="D77:E77"/>
    <mergeCell ref="D78:L78"/>
    <mergeCell ref="A2:L2"/>
    <mergeCell ref="A5:A6"/>
    <mergeCell ref="B5:B6"/>
    <mergeCell ref="C5:C6"/>
    <mergeCell ref="D5:D6"/>
    <mergeCell ref="E5:E6"/>
    <mergeCell ref="F5:F6"/>
    <mergeCell ref="G5:H5"/>
    <mergeCell ref="I5:J5"/>
    <mergeCell ref="K5:K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SATIŞ LİSTESİ </vt:lpstr>
      <vt:lpstr>'SATIŞ LİSTESİ '!Yazdırma_Başlıkları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Tuncay Güneş.</cp:lastModifiedBy>
  <cp:lastPrinted>2017-11-23T08:30:44Z</cp:lastPrinted>
  <dcterms:created xsi:type="dcterms:W3CDTF">2004-03-01T06:19:44Z</dcterms:created>
  <dcterms:modified xsi:type="dcterms:W3CDTF">2017-11-27T13:46:34Z</dcterms:modified>
</cp:coreProperties>
</file>